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89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<sst xmlns="http://schemas.openxmlformats.org/spreadsheetml/2006/main" count="16" uniqueCount="16">
  <si>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benzene</t>
  </si>
  <si>
    <t>T/°C</t>
  </si>
  <si>
    <t>T/K</t>
  </si>
  <si>
    <t>Vbenz/l</t>
  </si>
  <si>
    <t>Varia/l</t>
  </si>
  <si>
    <t>dens/(g/cm3)</t>
  </si>
  <si>
    <t>Mbenz</t>
  </si>
  <si>
    <t>Qbenz/moli</t>
  </si>
  <si>
    <t>pbenz(8°C)/Torr</t>
  </si>
  <si>
    <t>pbenz/bar</t>
  </si>
  <si>
    <t>C=n/V=p/RT</t>
  </si>
  <si>
    <t>moli/l</t>
  </si>
  <si>
    <t>Qbenz(aria)</t>
  </si>
  <si>
    <t>moli</t>
  </si>
  <si>
    <t>rapporto quantità</t>
  </si>
  <si>
    <t>volte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</si>
</sst>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E+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28575</xdr:rowOff>
    </xdr:from>
    <xdr:to>
      <xdr:col>5</xdr:col>
      <xdr:colOff>257175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0"/>
          <a:ext cx="3467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11</xdr:row>
      <xdr:rowOff>57150</xdr:rowOff>
    </xdr:from>
    <xdr:to>
      <xdr:col>2</xdr:col>
      <xdr:colOff>247650</xdr:colOff>
      <xdr:row>15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371725" y="1838325"/>
          <a:ext cx="0" cy="600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11</xdr:row>
      <xdr:rowOff>95250</xdr:rowOff>
    </xdr:from>
    <xdr:to>
      <xdr:col>2</xdr:col>
      <xdr:colOff>238125</xdr:colOff>
      <xdr:row>11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1371600" y="1876425"/>
          <a:ext cx="990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8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22.7109375" style="0" customWidth="1"/>
    <col min="4" max="4" width="11.421875" style="0" customWidth="1"/>
    <col min="8" max="8" width="13.7109375" style="0" customWidth="1"/>
  </cols>
  <sheetData>
    <row r="20" spans="1:9" ht="12.75">
      <c r="A20" t="s">
        <v>0</v>
      </c>
      <c r="B20" t="s">
        <v>1</v>
      </c>
      <c r="C20" t="s">
        <v>2</v>
      </c>
      <c r="D20" t="s">
        <v>5</v>
      </c>
      <c r="E20" t="s">
        <v>6</v>
      </c>
      <c r="F20" t="s">
        <v>3</v>
      </c>
      <c r="G20" t="s">
        <v>4</v>
      </c>
      <c r="H20" t="s">
        <v>8</v>
      </c>
      <c r="I20" s="1" t="s">
        <v>9</v>
      </c>
    </row>
    <row r="21" spans="2:9" ht="12.75">
      <c r="B21">
        <v>8</v>
      </c>
      <c r="C21">
        <f>B21+273.15</f>
        <v>281.15</v>
      </c>
      <c r="D21">
        <v>0.8765</v>
      </c>
      <c r="E21">
        <f>6*12+6*1</f>
        <v>78</v>
      </c>
      <c r="F21">
        <v>1</v>
      </c>
      <c r="G21">
        <f>1000*4*6*3</f>
        <v>72000</v>
      </c>
      <c r="H21">
        <v>38</v>
      </c>
      <c r="I21" s="3">
        <f>H21/760*1.013</f>
        <v>0.05065</v>
      </c>
    </row>
    <row r="22" ht="12.75">
      <c r="D22" s="1" t="s">
        <v>7</v>
      </c>
    </row>
    <row r="23" spans="4:8" ht="12.75">
      <c r="D23" s="2">
        <f>D21*1000*F21/E21</f>
        <v>11.237179487179487</v>
      </c>
      <c r="H23" s="1" t="s">
        <v>10</v>
      </c>
    </row>
    <row r="24" spans="8:9" ht="12.75">
      <c r="H24" s="5">
        <f>I21/(8.3134*C21)</f>
        <v>2.167018828261816E-05</v>
      </c>
      <c r="I24" t="s">
        <v>11</v>
      </c>
    </row>
    <row r="25" ht="12.75">
      <c r="H25" s="1" t="s">
        <v>12</v>
      </c>
    </row>
    <row r="26" spans="8:9" ht="12.75">
      <c r="H26" s="4">
        <f>H24*G21</f>
        <v>1.5602535563485074</v>
      </c>
      <c r="I26" t="s">
        <v>13</v>
      </c>
    </row>
    <row r="27" ht="12.75">
      <c r="H27" s="1" t="s">
        <v>14</v>
      </c>
    </row>
    <row r="28" spans="8:9" ht="12.75">
      <c r="H28" s="4">
        <f>D23/H26</f>
        <v>7.202149574635858</v>
      </c>
      <c r="I28" t="s">
        <v>15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Giampaolo Zuccheri </dc:creator>
  <cp:keywords/>
  <dc:description/>
  <cp:lastModifiedBy>Giampaolo Zuccheri </cp:lastModifiedBy>
  <dcterms:created xsi:type="dcterms:W3CDTF">2012-04-28T21:19:10Z</dcterms:created>
  <dcterms:modified xsi:type="dcterms:W3CDTF">2012-04-28T21:34:39Z</dcterms:modified>
  <cp:category/>
  <cp:version/>
  <cp:contentType/>
  <cp:contentStatus/>
</cp:coreProperties>
</file>